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ว3-1-2552" sheetId="1" r:id="rId1"/>
  </sheets>
  <definedNames>
    <definedName name="_xlnm.Print_Area" localSheetId="0">'ว3-1-2552'!$A$1:$K$38</definedName>
    <definedName name="Z_E04F5D1B_1E7B_43BF_B650_713E5844CE7A_.wvu.PrintArea" localSheetId="0" hidden="1">'ว3-1-2552'!$B$2:$J$35</definedName>
  </definedNames>
  <calcPr fullCalcOnLoad="1"/>
</workbook>
</file>

<file path=xl/sharedStrings.xml><?xml version="1.0" encoding="utf-8"?>
<sst xmlns="http://schemas.openxmlformats.org/spreadsheetml/2006/main" count="49" uniqueCount="49">
  <si>
    <t>เรื่อง  ขอเบิกวัคซีนสร้างเสริมภูมิคุ้มกันโรค</t>
  </si>
  <si>
    <t>วัคซีน</t>
  </si>
  <si>
    <t>จำนวนผู้รับ</t>
  </si>
  <si>
    <t>จำนวนวัคซีน</t>
  </si>
  <si>
    <t>ที่ต้องการใช้</t>
  </si>
  <si>
    <t>ยอดคงเหลือยกมา</t>
  </si>
  <si>
    <t>ที่ขอเบิก</t>
  </si>
  <si>
    <t>1. BCG</t>
  </si>
  <si>
    <t>2. HB</t>
  </si>
  <si>
    <t>4.OPV</t>
  </si>
  <si>
    <t>8. dT</t>
  </si>
  <si>
    <t xml:space="preserve">หมายเหตุ : </t>
  </si>
  <si>
    <t>1. จำนวนที่ขอเบิก</t>
  </si>
  <si>
    <t xml:space="preserve"> = จำนวนวัคซีนที่ต้องการใช้ - ยอดคงเหลือยกมา</t>
  </si>
  <si>
    <t xml:space="preserve">2. อัตราสูญเสีย </t>
  </si>
  <si>
    <t xml:space="preserve">3. จำนวนวัคซีนเปิดใช้ </t>
  </si>
  <si>
    <t xml:space="preserve"> = จำนวนขวด x ขนาดบรรจุต่อขวด</t>
  </si>
  <si>
    <t xml:space="preserve">      ขอแสดงความนับถือ</t>
  </si>
  <si>
    <t xml:space="preserve">                  (……………………….……………..…....)</t>
  </si>
  <si>
    <t xml:space="preserve">    ตำแหน่ง…………………………………………….</t>
  </si>
  <si>
    <t>กลุ่ม
เป้าหมาย</t>
  </si>
  <si>
    <t>ร้อยละ</t>
  </si>
  <si>
    <t>เด็กแรกเกิด 
ถึง 
5 ปี</t>
  </si>
  <si>
    <t>3. DTP-HB</t>
  </si>
  <si>
    <t>หญิงตั้งครรภ์</t>
  </si>
  <si>
    <t>นักเรียน ป.1</t>
  </si>
  <si>
    <t>10. BCG</t>
  </si>
  <si>
    <t>11. OPV</t>
  </si>
  <si>
    <t>12. dT</t>
  </si>
  <si>
    <t>นักเรียน ป.6</t>
  </si>
  <si>
    <t>7. JE</t>
  </si>
  <si>
    <t>9. MMR</t>
  </si>
  <si>
    <r>
      <t xml:space="preserve">แบบ ว.3/1 </t>
    </r>
    <r>
      <rPr>
        <i/>
        <sz val="14"/>
        <rFont val="Cordia New"/>
        <family val="2"/>
      </rPr>
      <t>(ฉบับปรับปรุง 2552)</t>
    </r>
  </si>
  <si>
    <t>13. dT</t>
  </si>
  <si>
    <r>
      <t>ที่</t>
    </r>
    <r>
      <rPr>
        <i/>
        <sz val="14"/>
        <rFont val="Angsana New"/>
        <family val="1"/>
      </rPr>
      <t>….....……………………</t>
    </r>
  </si>
  <si>
    <r>
      <t xml:space="preserve">            วันที่  ....</t>
    </r>
    <r>
      <rPr>
        <i/>
        <sz val="14"/>
        <rFont val="Angsana New"/>
        <family val="1"/>
      </rPr>
      <t>..</t>
    </r>
    <r>
      <rPr>
        <sz val="14"/>
        <rFont val="Angsana New"/>
        <family val="1"/>
      </rPr>
      <t>...... เดือน...............</t>
    </r>
    <r>
      <rPr>
        <i/>
        <sz val="14"/>
        <rFont val="Angsana New"/>
        <family val="1"/>
      </rPr>
      <t>......................</t>
    </r>
    <r>
      <rPr>
        <sz val="14"/>
        <rFont val="Angsana New"/>
        <family val="1"/>
      </rPr>
      <t xml:space="preserve"> พ.ศ. ...........</t>
    </r>
    <r>
      <rPr>
        <i/>
        <sz val="14"/>
        <rFont val="Angsana New"/>
        <family val="1"/>
      </rPr>
      <t>................</t>
    </r>
  </si>
  <si>
    <r>
      <t>สถานีอนามัย</t>
    </r>
    <r>
      <rPr>
        <i/>
        <sz val="14"/>
        <rFont val="Angsana New"/>
        <family val="1"/>
      </rPr>
      <t>.............................................</t>
    </r>
  </si>
  <si>
    <r>
      <t>สำนักงาน……</t>
    </r>
    <r>
      <rPr>
        <i/>
        <sz val="14"/>
        <rFont val="Angsana New"/>
        <family val="1"/>
      </rPr>
      <t>........................</t>
    </r>
    <r>
      <rPr>
        <sz val="14"/>
        <rFont val="Angsana New"/>
        <family val="1"/>
      </rPr>
      <t>.......................................................................……..ขอเบิกวัคซีนต่างๆ  ดังนี้</t>
    </r>
  </si>
  <si>
    <t>Download : http://thaigcd.ddc.moph.go.th/vaccine.html</t>
  </si>
  <si>
    <r>
      <t>ที่เปิดใช้</t>
    </r>
    <r>
      <rPr>
        <sz val="14"/>
        <rFont val="AngsanaUPC"/>
        <family val="1"/>
      </rPr>
      <t xml:space="preserve"> (ขวด)</t>
    </r>
  </si>
  <si>
    <r>
      <t xml:space="preserve">บริการ </t>
    </r>
    <r>
      <rPr>
        <sz val="14"/>
        <rFont val="AngsanaUPC"/>
        <family val="1"/>
      </rPr>
      <t>(คน)</t>
    </r>
  </si>
  <si>
    <r>
      <t xml:space="preserve">เป้าหมาย
</t>
    </r>
    <r>
      <rPr>
        <sz val="14"/>
        <rFont val="AngsanaUPC"/>
        <family val="1"/>
      </rPr>
      <t>(คน)</t>
    </r>
  </si>
  <si>
    <r>
      <t xml:space="preserve">จำนวนวัคซีน </t>
    </r>
    <r>
      <rPr>
        <sz val="14"/>
        <rFont val="AngsanaUPC"/>
        <family val="1"/>
      </rPr>
      <t xml:space="preserve"> (ขวด)</t>
    </r>
  </si>
  <si>
    <r>
      <t>ผลการให้วัคซีนเดือน</t>
    </r>
    <r>
      <rPr>
        <sz val="14"/>
        <rFont val="AngsanaUPC"/>
        <family val="1"/>
      </rPr>
      <t>..</t>
    </r>
    <r>
      <rPr>
        <i/>
        <sz val="14"/>
        <rFont val="AngsanaUPC"/>
        <family val="1"/>
      </rPr>
      <t>......................</t>
    </r>
    <r>
      <rPr>
        <sz val="14"/>
        <rFont val="AngsanaUPC"/>
        <family val="1"/>
      </rPr>
      <t>.</t>
    </r>
    <r>
      <rPr>
        <b/>
        <sz val="14"/>
        <rFont val="AngsanaUPC"/>
        <family val="1"/>
      </rPr>
      <t>ที่ผ่านมา</t>
    </r>
  </si>
  <si>
    <r>
      <t>ข้อมูลการเบิกวัคซีน  เดือน</t>
    </r>
    <r>
      <rPr>
        <sz val="14"/>
        <rFont val="AngsanaUPC"/>
        <family val="1"/>
      </rPr>
      <t>…</t>
    </r>
    <r>
      <rPr>
        <i/>
        <sz val="14"/>
        <rFont val="AngsanaUPC"/>
        <family val="1"/>
      </rPr>
      <t>.................................</t>
    </r>
    <r>
      <rPr>
        <sz val="14"/>
        <rFont val="AngsanaUPC"/>
        <family val="1"/>
      </rPr>
      <t>……</t>
    </r>
  </si>
  <si>
    <r>
      <t>เรียน  .............................................</t>
    </r>
    <r>
      <rPr>
        <i/>
        <sz val="14"/>
        <rFont val="Angsana New"/>
        <family val="1"/>
      </rPr>
      <t>.......................................</t>
    </r>
  </si>
  <si>
    <t>5. M / MMR</t>
  </si>
  <si>
    <t>6. DTP</t>
  </si>
  <si>
    <t>อัตราสูญเสีย</t>
  </si>
</sst>
</file>

<file path=xl/styles.xml><?xml version="1.0" encoding="utf-8"?>
<styleSheet xmlns="http://schemas.openxmlformats.org/spreadsheetml/2006/main">
  <numFmts count="4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t&quot;฿&quot;#,##0_);\(t&quot;฿&quot;#,##0\)"/>
    <numFmt numFmtId="206" formatCode="t&quot;฿&quot;#,##0_);[Red]\(t&quot;฿&quot;#,##0\)"/>
    <numFmt numFmtId="207" formatCode="t&quot;฿&quot;#,##0.00_);\(t&quot;฿&quot;#,##0.00\)"/>
    <numFmt numFmtId="208" formatCode="t&quot;฿&quot;#,##0.00_);[Red]\(t&quot;฿&quot;#,##0.00\)"/>
    <numFmt numFmtId="209" formatCode="_-* #,##0.0_-;\-* #,##0.0_-;_-* &quot;-&quot;??_-;_-@_-"/>
    <numFmt numFmtId="210" formatCode="_-* #,##0_-;\-* #,##0_-;_-* &quot;-&quot;??_-;_-@_-"/>
    <numFmt numFmtId="211" formatCode="[$-41E]d\ mmmm\ yyyy"/>
    <numFmt numFmtId="212" formatCode="[&lt;=99999999][$-D000000]0\-####\-####;[$-D000000]#\-####\-####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7">
    <font>
      <sz val="14"/>
      <name val="Cordia New"/>
      <family val="0"/>
    </font>
    <font>
      <sz val="14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  <font>
      <i/>
      <sz val="14"/>
      <name val="Cordia New"/>
      <family val="2"/>
    </font>
    <font>
      <i/>
      <sz val="14"/>
      <name val="AngsanaUPC"/>
      <family val="1"/>
    </font>
    <font>
      <i/>
      <sz val="14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209" fontId="3" fillId="0" borderId="10" xfId="15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09" fontId="3" fillId="0" borderId="12" xfId="15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09" fontId="3" fillId="0" borderId="14" xfId="15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209" fontId="3" fillId="0" borderId="17" xfId="15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210" fontId="3" fillId="2" borderId="21" xfId="15" applyNumberFormat="1" applyFont="1" applyFill="1" applyBorder="1" applyAlignment="1">
      <alignment horizontal="center"/>
    </xf>
    <xf numFmtId="210" fontId="3" fillId="0" borderId="21" xfId="15" applyNumberFormat="1" applyFont="1" applyBorder="1" applyAlignment="1">
      <alignment horizontal="center"/>
    </xf>
    <xf numFmtId="210" fontId="3" fillId="0" borderId="10" xfId="15" applyNumberFormat="1" applyFont="1" applyBorder="1" applyAlignment="1">
      <alignment horizontal="center"/>
    </xf>
    <xf numFmtId="210" fontId="3" fillId="2" borderId="9" xfId="15" applyNumberFormat="1" applyFont="1" applyFill="1" applyBorder="1" applyAlignment="1">
      <alignment horizontal="center"/>
    </xf>
    <xf numFmtId="210" fontId="3" fillId="2" borderId="22" xfId="15" applyNumberFormat="1" applyFont="1" applyFill="1" applyBorder="1" applyAlignment="1">
      <alignment horizontal="center"/>
    </xf>
    <xf numFmtId="210" fontId="3" fillId="0" borderId="22" xfId="15" applyNumberFormat="1" applyFont="1" applyBorder="1" applyAlignment="1">
      <alignment horizontal="center"/>
    </xf>
    <xf numFmtId="210" fontId="3" fillId="0" borderId="12" xfId="15" applyNumberFormat="1" applyFont="1" applyBorder="1" applyAlignment="1">
      <alignment horizontal="center"/>
    </xf>
    <xf numFmtId="210" fontId="3" fillId="2" borderId="11" xfId="15" applyNumberFormat="1" applyFont="1" applyFill="1" applyBorder="1" applyAlignment="1">
      <alignment horizontal="center"/>
    </xf>
    <xf numFmtId="210" fontId="3" fillId="2" borderId="23" xfId="15" applyNumberFormat="1" applyFont="1" applyFill="1" applyBorder="1" applyAlignment="1">
      <alignment horizontal="center"/>
    </xf>
    <xf numFmtId="210" fontId="3" fillId="0" borderId="14" xfId="15" applyNumberFormat="1" applyFont="1" applyBorder="1" applyAlignment="1">
      <alignment horizontal="center"/>
    </xf>
    <xf numFmtId="210" fontId="3" fillId="2" borderId="13" xfId="15" applyNumberFormat="1" applyFont="1" applyFill="1" applyBorder="1" applyAlignment="1">
      <alignment horizontal="center"/>
    </xf>
    <xf numFmtId="210" fontId="3" fillId="2" borderId="24" xfId="15" applyNumberFormat="1" applyFont="1" applyFill="1" applyBorder="1" applyAlignment="1">
      <alignment horizontal="center"/>
    </xf>
    <xf numFmtId="210" fontId="3" fillId="0" borderId="24" xfId="15" applyNumberFormat="1" applyFont="1" applyBorder="1" applyAlignment="1">
      <alignment horizontal="center"/>
    </xf>
    <xf numFmtId="210" fontId="3" fillId="0" borderId="17" xfId="15" applyNumberFormat="1" applyFont="1" applyBorder="1" applyAlignment="1">
      <alignment horizontal="center"/>
    </xf>
    <xf numFmtId="210" fontId="3" fillId="2" borderId="16" xfId="15" applyNumberFormat="1" applyFont="1" applyFill="1" applyBorder="1" applyAlignment="1">
      <alignment horizontal="center"/>
    </xf>
    <xf numFmtId="210" fontId="3" fillId="2" borderId="25" xfId="15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27</xdr:row>
      <xdr:rowOff>38100</xdr:rowOff>
    </xdr:from>
    <xdr:ext cx="2752725" cy="609600"/>
    <xdr:sp>
      <xdr:nvSpPr>
        <xdr:cNvPr id="1" name="TextBox 1"/>
        <xdr:cNvSpPr txBox="1">
          <a:spLocks noChangeArrowheads="1"/>
        </xdr:cNvSpPr>
      </xdr:nvSpPr>
      <xdr:spPr>
        <a:xfrm>
          <a:off x="2190750" y="7372350"/>
          <a:ext cx="2752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= จำนวนวัคซีนที่เปิดใช้ (โด๊ส) - จำนวนผู้มารับบริการ
จำนวนวัคซีนที่เปิดใช้ (โด๊ส)</a:t>
          </a:r>
        </a:p>
      </xdr:txBody>
    </xdr:sp>
    <xdr:clientData/>
  </xdr:oneCellAnchor>
  <xdr:twoCellAnchor>
    <xdr:from>
      <xdr:col>5</xdr:col>
      <xdr:colOff>876300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48100" y="266700"/>
          <a:ext cx="10953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28575</xdr:rowOff>
    </xdr:from>
    <xdr:to>
      <xdr:col>5</xdr:col>
      <xdr:colOff>933450</xdr:colOff>
      <xdr:row>4</xdr:row>
      <xdr:rowOff>152400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29527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171450</xdr:colOff>
      <xdr:row>28</xdr:row>
      <xdr:rowOff>19050</xdr:rowOff>
    </xdr:from>
    <xdr:to>
      <xdr:col>7</xdr:col>
      <xdr:colOff>285750</xdr:colOff>
      <xdr:row>28</xdr:row>
      <xdr:rowOff>28575</xdr:rowOff>
    </xdr:to>
    <xdr:sp>
      <xdr:nvSpPr>
        <xdr:cNvPr id="4" name="Line 4"/>
        <xdr:cNvSpPr>
          <a:spLocks/>
        </xdr:cNvSpPr>
      </xdr:nvSpPr>
      <xdr:spPr>
        <a:xfrm>
          <a:off x="2428875" y="762000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381000</xdr:colOff>
      <xdr:row>27</xdr:row>
      <xdr:rowOff>76200</xdr:rowOff>
    </xdr:from>
    <xdr:ext cx="333375" cy="304800"/>
    <xdr:sp>
      <xdr:nvSpPr>
        <xdr:cNvPr id="5" name="TextBox 5"/>
        <xdr:cNvSpPr txBox="1">
          <a:spLocks noChangeArrowheads="1"/>
        </xdr:cNvSpPr>
      </xdr:nvSpPr>
      <xdr:spPr>
        <a:xfrm>
          <a:off x="4905375" y="74104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x 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21.75"/>
  <cols>
    <col min="1" max="1" width="1.8515625" style="1" customWidth="1"/>
    <col min="2" max="2" width="11.28125" style="1" customWidth="1"/>
    <col min="3" max="3" width="10.8515625" style="1" customWidth="1"/>
    <col min="4" max="4" width="9.8515625" style="1" customWidth="1"/>
    <col min="5" max="5" width="10.7109375" style="1" customWidth="1"/>
    <col min="6" max="6" width="14.140625" style="1" bestFit="1" customWidth="1"/>
    <col min="7" max="7" width="9.140625" style="1" customWidth="1"/>
    <col min="8" max="8" width="11.00390625" style="1" customWidth="1"/>
    <col min="9" max="10" width="12.140625" style="1" customWidth="1"/>
    <col min="11" max="11" width="1.421875" style="1" customWidth="1"/>
    <col min="12" max="16384" width="9.140625" style="1" customWidth="1"/>
  </cols>
  <sheetData>
    <row r="1" spans="1:11" ht="2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1.75">
      <c r="A2" s="6"/>
      <c r="B2" s="29"/>
      <c r="C2" s="29"/>
      <c r="D2" s="30"/>
      <c r="E2" s="30"/>
      <c r="F2" s="30"/>
      <c r="G2" s="30"/>
      <c r="H2" s="30"/>
      <c r="I2" s="30"/>
      <c r="J2" s="33" t="s">
        <v>32</v>
      </c>
      <c r="K2" s="6"/>
    </row>
    <row r="3" spans="1:11" ht="21.75">
      <c r="A3" s="6"/>
      <c r="B3" s="29"/>
      <c r="C3" s="30"/>
      <c r="D3" s="30"/>
      <c r="E3" s="30"/>
      <c r="F3" s="30"/>
      <c r="G3" s="30"/>
      <c r="H3" s="30"/>
      <c r="I3" s="30"/>
      <c r="J3" s="30"/>
      <c r="K3" s="6"/>
    </row>
    <row r="4" spans="1:11" ht="21.75">
      <c r="A4" s="6"/>
      <c r="B4" s="29"/>
      <c r="C4" s="30"/>
      <c r="D4" s="30"/>
      <c r="E4" s="30"/>
      <c r="F4" s="30"/>
      <c r="G4" s="30"/>
      <c r="H4" s="30"/>
      <c r="I4" s="30"/>
      <c r="J4" s="30"/>
      <c r="K4" s="6"/>
    </row>
    <row r="5" spans="1:11" ht="21.75">
      <c r="A5" s="6"/>
      <c r="B5" s="31" t="s">
        <v>34</v>
      </c>
      <c r="C5" s="31"/>
      <c r="D5" s="31"/>
      <c r="E5" s="32"/>
      <c r="F5" s="31"/>
      <c r="G5" s="63" t="s">
        <v>36</v>
      </c>
      <c r="H5" s="63"/>
      <c r="I5" s="63"/>
      <c r="J5" s="63"/>
      <c r="K5" s="6"/>
    </row>
    <row r="6" spans="1:11" ht="21.75">
      <c r="A6" s="6"/>
      <c r="B6" s="31"/>
      <c r="C6" s="31"/>
      <c r="D6" s="31"/>
      <c r="E6" s="32"/>
      <c r="F6" s="63" t="s">
        <v>35</v>
      </c>
      <c r="G6" s="63"/>
      <c r="H6" s="63"/>
      <c r="I6" s="63"/>
      <c r="J6" s="63"/>
      <c r="K6" s="6"/>
    </row>
    <row r="7" spans="1:11" ht="21.75">
      <c r="A7" s="6"/>
      <c r="B7" s="28" t="s">
        <v>0</v>
      </c>
      <c r="C7" s="28"/>
      <c r="D7" s="28"/>
      <c r="E7" s="32"/>
      <c r="F7" s="32"/>
      <c r="G7" s="32"/>
      <c r="H7" s="32"/>
      <c r="I7" s="32"/>
      <c r="J7" s="32"/>
      <c r="K7" s="6"/>
    </row>
    <row r="8" spans="1:11" ht="21.75">
      <c r="A8" s="6"/>
      <c r="B8" s="31" t="s">
        <v>45</v>
      </c>
      <c r="C8" s="31"/>
      <c r="D8" s="31"/>
      <c r="E8" s="32"/>
      <c r="F8" s="31"/>
      <c r="G8" s="31"/>
      <c r="H8" s="31"/>
      <c r="I8" s="31"/>
      <c r="J8" s="31"/>
      <c r="K8" s="6"/>
    </row>
    <row r="9" spans="1:11" ht="21.75">
      <c r="A9" s="6"/>
      <c r="B9" s="32"/>
      <c r="C9" s="64" t="s">
        <v>37</v>
      </c>
      <c r="D9" s="64"/>
      <c r="E9" s="64"/>
      <c r="F9" s="64"/>
      <c r="G9" s="64"/>
      <c r="H9" s="64"/>
      <c r="I9" s="64"/>
      <c r="J9" s="64"/>
      <c r="K9" s="6"/>
    </row>
    <row r="10" spans="1:11" ht="21.7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1">
      <c r="A11" s="6"/>
      <c r="B11" s="53" t="s">
        <v>20</v>
      </c>
      <c r="C11" s="56" t="s">
        <v>1</v>
      </c>
      <c r="D11" s="68" t="s">
        <v>44</v>
      </c>
      <c r="E11" s="68"/>
      <c r="F11" s="68"/>
      <c r="G11" s="69"/>
      <c r="H11" s="67" t="s">
        <v>43</v>
      </c>
      <c r="I11" s="68"/>
      <c r="J11" s="69"/>
      <c r="K11" s="6"/>
    </row>
    <row r="12" spans="1:11" ht="21">
      <c r="A12" s="6"/>
      <c r="B12" s="54"/>
      <c r="C12" s="57"/>
      <c r="D12" s="70" t="s">
        <v>41</v>
      </c>
      <c r="E12" s="65" t="s">
        <v>42</v>
      </c>
      <c r="F12" s="65"/>
      <c r="G12" s="66"/>
      <c r="H12" s="8" t="s">
        <v>2</v>
      </c>
      <c r="I12" s="9" t="s">
        <v>3</v>
      </c>
      <c r="J12" s="10" t="s">
        <v>48</v>
      </c>
      <c r="K12" s="6"/>
    </row>
    <row r="13" spans="1:11" ht="21.75" thickBot="1">
      <c r="A13" s="6"/>
      <c r="B13" s="61"/>
      <c r="C13" s="36"/>
      <c r="D13" s="71"/>
      <c r="E13" s="11" t="s">
        <v>4</v>
      </c>
      <c r="F13" s="11" t="s">
        <v>5</v>
      </c>
      <c r="G13" s="12" t="s">
        <v>6</v>
      </c>
      <c r="H13" s="13" t="s">
        <v>40</v>
      </c>
      <c r="I13" s="14" t="s">
        <v>39</v>
      </c>
      <c r="J13" s="15" t="s">
        <v>21</v>
      </c>
      <c r="K13" s="6"/>
    </row>
    <row r="14" spans="1:11" ht="21">
      <c r="A14" s="6"/>
      <c r="B14" s="53" t="s">
        <v>22</v>
      </c>
      <c r="C14" s="16" t="s">
        <v>7</v>
      </c>
      <c r="D14" s="37"/>
      <c r="E14" s="38">
        <f>ROUNDUP(D14*2/10,0)</f>
        <v>0</v>
      </c>
      <c r="F14" s="37"/>
      <c r="G14" s="39">
        <f aca="true" t="shared" si="0" ref="G14:G26">E14-F14</f>
        <v>0</v>
      </c>
      <c r="H14" s="40"/>
      <c r="I14" s="37"/>
      <c r="J14" s="17">
        <f>IF(I14=0,"",(((I14*10)-H14)/(I14*10))*100)</f>
      </c>
      <c r="K14" s="6"/>
    </row>
    <row r="15" spans="1:11" ht="21">
      <c r="A15" s="6"/>
      <c r="B15" s="54"/>
      <c r="C15" s="18" t="s">
        <v>8</v>
      </c>
      <c r="D15" s="41"/>
      <c r="E15" s="42">
        <f>ROUNDUP(D15*1.11/2,0)</f>
        <v>0</v>
      </c>
      <c r="F15" s="41"/>
      <c r="G15" s="43">
        <f t="shared" si="0"/>
        <v>0</v>
      </c>
      <c r="H15" s="44"/>
      <c r="I15" s="41"/>
      <c r="J15" s="19">
        <f>IF(I15=0,"",(((I15*2)-H15)/(I15*2))*100)</f>
      </c>
      <c r="K15" s="6"/>
    </row>
    <row r="16" spans="1:11" ht="21">
      <c r="A16" s="6"/>
      <c r="B16" s="54"/>
      <c r="C16" s="18" t="s">
        <v>23</v>
      </c>
      <c r="D16" s="41"/>
      <c r="E16" s="42">
        <f>ROUNDUP(D16*1.11/2,0)</f>
        <v>0</v>
      </c>
      <c r="F16" s="41"/>
      <c r="G16" s="43">
        <f t="shared" si="0"/>
        <v>0</v>
      </c>
      <c r="H16" s="44"/>
      <c r="I16" s="41"/>
      <c r="J16" s="19">
        <f>IF(I16=0,"",(((I16*2)-H16)/(I16*2))*100)</f>
      </c>
      <c r="K16" s="6"/>
    </row>
    <row r="17" spans="1:11" ht="21">
      <c r="A17" s="6"/>
      <c r="B17" s="54"/>
      <c r="C17" s="18" t="s">
        <v>9</v>
      </c>
      <c r="D17" s="41"/>
      <c r="E17" s="42">
        <f>ROUNDUP(D17*1.33/20,0)</f>
        <v>0</v>
      </c>
      <c r="F17" s="41"/>
      <c r="G17" s="43">
        <f t="shared" si="0"/>
        <v>0</v>
      </c>
      <c r="H17" s="44"/>
      <c r="I17" s="41"/>
      <c r="J17" s="19">
        <f>IF(I17=0,"",(((I17*20)-H17)/(I17*20))*100)</f>
      </c>
      <c r="K17" s="6"/>
    </row>
    <row r="18" spans="1:11" ht="21">
      <c r="A18" s="6"/>
      <c r="B18" s="54"/>
      <c r="C18" s="18" t="s">
        <v>46</v>
      </c>
      <c r="D18" s="41"/>
      <c r="E18" s="42">
        <f>ROUNDUP(D18*1.33/10,0)</f>
        <v>0</v>
      </c>
      <c r="F18" s="41"/>
      <c r="G18" s="43">
        <f t="shared" si="0"/>
        <v>0</v>
      </c>
      <c r="H18" s="44"/>
      <c r="I18" s="41"/>
      <c r="J18" s="19">
        <f>IF(I18=0,"",(((I18*10)-H18)/(I18*10))*100)</f>
      </c>
      <c r="K18" s="6"/>
    </row>
    <row r="19" spans="1:11" ht="21">
      <c r="A19" s="6"/>
      <c r="B19" s="54"/>
      <c r="C19" s="18" t="s">
        <v>47</v>
      </c>
      <c r="D19" s="41"/>
      <c r="E19" s="42">
        <f>ROUNDUP(D19*1.33/10,0)</f>
        <v>0</v>
      </c>
      <c r="F19" s="41"/>
      <c r="G19" s="43">
        <f t="shared" si="0"/>
        <v>0</v>
      </c>
      <c r="H19" s="44"/>
      <c r="I19" s="41"/>
      <c r="J19" s="19">
        <f>IF(I19=0,"",(((I19*10)-H19)/(I19*10))*100)</f>
      </c>
      <c r="K19" s="6"/>
    </row>
    <row r="20" spans="1:11" ht="21.75" thickBot="1">
      <c r="A20" s="6"/>
      <c r="B20" s="55"/>
      <c r="C20" s="20" t="s">
        <v>30</v>
      </c>
      <c r="D20" s="45"/>
      <c r="E20" s="42">
        <f>ROUNDUP(D20*1.11/2,0)</f>
        <v>0</v>
      </c>
      <c r="F20" s="45"/>
      <c r="G20" s="46">
        <f t="shared" si="0"/>
        <v>0</v>
      </c>
      <c r="H20" s="47"/>
      <c r="I20" s="45"/>
      <c r="J20" s="21">
        <f>IF(I20=0,"",(((I20*2)-H20)/(I20*2))*100)</f>
      </c>
      <c r="K20" s="6"/>
    </row>
    <row r="21" spans="1:11" ht="21.75" thickBot="1">
      <c r="A21" s="6"/>
      <c r="B21" s="22" t="s">
        <v>24</v>
      </c>
      <c r="C21" s="23" t="s">
        <v>10</v>
      </c>
      <c r="D21" s="48"/>
      <c r="E21" s="49">
        <f>ROUNDUP(D21*1.33/10,0)</f>
        <v>0</v>
      </c>
      <c r="F21" s="48"/>
      <c r="G21" s="50">
        <f t="shared" si="0"/>
        <v>0</v>
      </c>
      <c r="H21" s="51"/>
      <c r="I21" s="48"/>
      <c r="J21" s="24">
        <f>IF(I21=0,"",(((I21*10)-H21)/(I21*10))*100)</f>
      </c>
      <c r="K21" s="6"/>
    </row>
    <row r="22" spans="1:11" ht="21">
      <c r="A22" s="6"/>
      <c r="B22" s="58" t="s">
        <v>25</v>
      </c>
      <c r="C22" s="16" t="s">
        <v>31</v>
      </c>
      <c r="D22" s="37"/>
      <c r="E22" s="38">
        <f>ROUNDUP(D22*1.11/10,0)</f>
        <v>0</v>
      </c>
      <c r="F22" s="37"/>
      <c r="G22" s="39">
        <f t="shared" si="0"/>
        <v>0</v>
      </c>
      <c r="H22" s="40"/>
      <c r="I22" s="37"/>
      <c r="J22" s="17">
        <f>IF(I22=0,"",(((I22*10)-H22)/(I22*10))*100)</f>
      </c>
      <c r="K22" s="6"/>
    </row>
    <row r="23" spans="1:11" ht="21">
      <c r="A23" s="6"/>
      <c r="B23" s="59"/>
      <c r="C23" s="25" t="s">
        <v>26</v>
      </c>
      <c r="D23" s="52"/>
      <c r="E23" s="42">
        <f>ROUNDUP(D23*1.11/10,0)</f>
        <v>0</v>
      </c>
      <c r="F23" s="41"/>
      <c r="G23" s="43">
        <f t="shared" si="0"/>
        <v>0</v>
      </c>
      <c r="H23" s="44"/>
      <c r="I23" s="41"/>
      <c r="J23" s="19">
        <f>IF(I23=0,"",(((I23*10)-H23)/(I23*10))*100)</f>
      </c>
      <c r="K23" s="6"/>
    </row>
    <row r="24" spans="1:11" ht="21">
      <c r="A24" s="6"/>
      <c r="B24" s="59"/>
      <c r="C24" s="18" t="s">
        <v>27</v>
      </c>
      <c r="D24" s="41"/>
      <c r="E24" s="42">
        <f>ROUNDUP(D24*1.11/20,0)</f>
        <v>0</v>
      </c>
      <c r="F24" s="41"/>
      <c r="G24" s="43">
        <f t="shared" si="0"/>
        <v>0</v>
      </c>
      <c r="H24" s="44"/>
      <c r="I24" s="41"/>
      <c r="J24" s="19">
        <f>IF(I24=0,"",(((I24*20)-H24)/(I24*20))*100)</f>
      </c>
      <c r="K24" s="6"/>
    </row>
    <row r="25" spans="1:11" ht="21.75" thickBot="1">
      <c r="A25" s="6"/>
      <c r="B25" s="60"/>
      <c r="C25" s="26" t="s">
        <v>28</v>
      </c>
      <c r="D25" s="52"/>
      <c r="E25" s="42">
        <f>ROUNDUP(D25*1.11/10,0)</f>
        <v>0</v>
      </c>
      <c r="F25" s="41"/>
      <c r="G25" s="43">
        <f t="shared" si="0"/>
        <v>0</v>
      </c>
      <c r="H25" s="44"/>
      <c r="I25" s="41"/>
      <c r="J25" s="19">
        <f>IF(I25=0,"",(((I25*10)-H25)/(I25*10))*100)</f>
      </c>
      <c r="K25" s="6"/>
    </row>
    <row r="26" spans="1:11" s="7" customFormat="1" ht="21.75" thickBot="1">
      <c r="A26" s="35"/>
      <c r="B26" s="22" t="s">
        <v>29</v>
      </c>
      <c r="C26" s="27" t="s">
        <v>33</v>
      </c>
      <c r="D26" s="48"/>
      <c r="E26" s="49">
        <f>ROUNDUP(D26*1.11/10,0)</f>
        <v>0</v>
      </c>
      <c r="F26" s="48"/>
      <c r="G26" s="50">
        <f t="shared" si="0"/>
        <v>0</v>
      </c>
      <c r="H26" s="51"/>
      <c r="I26" s="48"/>
      <c r="J26" s="24">
        <f>IF(I26=0,"",(((I26*10)-H26)/(I26*10))*100)</f>
      </c>
      <c r="K26" s="35"/>
    </row>
    <row r="27" spans="1:11" ht="21">
      <c r="A27" s="6"/>
      <c r="B27" s="34" t="s">
        <v>11</v>
      </c>
      <c r="C27" s="6" t="s">
        <v>12</v>
      </c>
      <c r="D27" s="6"/>
      <c r="E27" s="6" t="s">
        <v>13</v>
      </c>
      <c r="F27" s="6"/>
      <c r="G27" s="2"/>
      <c r="H27" s="2"/>
      <c r="I27" s="2"/>
      <c r="J27" s="2"/>
      <c r="K27" s="6"/>
    </row>
    <row r="28" spans="1:11" ht="21">
      <c r="A28" s="6"/>
      <c r="B28" s="6"/>
      <c r="C28" s="6" t="s">
        <v>14</v>
      </c>
      <c r="D28" s="6"/>
      <c r="E28" s="6"/>
      <c r="F28" s="6"/>
      <c r="G28" s="3"/>
      <c r="H28" s="3"/>
      <c r="I28" s="3"/>
      <c r="J28" s="3"/>
      <c r="K28" s="6"/>
    </row>
    <row r="29" spans="1:11" ht="21">
      <c r="A29" s="6"/>
      <c r="B29" s="6"/>
      <c r="C29" s="6"/>
      <c r="D29" s="6"/>
      <c r="E29" s="6"/>
      <c r="F29" s="6"/>
      <c r="G29" s="3"/>
      <c r="H29" s="3"/>
      <c r="I29" s="3"/>
      <c r="J29" s="3"/>
      <c r="K29" s="6"/>
    </row>
    <row r="30" spans="1:11" ht="21">
      <c r="A30" s="6"/>
      <c r="B30" s="6"/>
      <c r="C30" s="6" t="s">
        <v>15</v>
      </c>
      <c r="D30" s="6"/>
      <c r="E30" s="6" t="s">
        <v>16</v>
      </c>
      <c r="F30" s="6"/>
      <c r="G30" s="6"/>
      <c r="H30" s="6"/>
      <c r="I30" s="6"/>
      <c r="J30" s="6"/>
      <c r="K30" s="6"/>
    </row>
    <row r="31" spans="1:11" ht="21">
      <c r="A31" s="6"/>
      <c r="B31" s="4"/>
      <c r="C31" s="5"/>
      <c r="D31" s="6"/>
      <c r="E31" s="6"/>
      <c r="F31" s="6"/>
      <c r="G31" s="6"/>
      <c r="H31" s="6"/>
      <c r="I31" s="6"/>
      <c r="J31" s="6"/>
      <c r="K31" s="6"/>
    </row>
    <row r="32" spans="1:11" ht="21">
      <c r="A32" s="6"/>
      <c r="B32" s="6"/>
      <c r="C32" s="6"/>
      <c r="D32" s="6"/>
      <c r="E32" s="6"/>
      <c r="F32" s="6"/>
      <c r="G32" s="62" t="s">
        <v>17</v>
      </c>
      <c r="H32" s="62"/>
      <c r="I32" s="62"/>
      <c r="J32" s="6"/>
      <c r="K32" s="6"/>
    </row>
    <row r="33" spans="1:11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1">
      <c r="A34" s="6"/>
      <c r="B34" s="6"/>
      <c r="C34" s="6"/>
      <c r="D34" s="6"/>
      <c r="E34" s="6"/>
      <c r="F34" s="6"/>
      <c r="G34" s="6"/>
      <c r="H34" s="3" t="s">
        <v>18</v>
      </c>
      <c r="I34" s="6"/>
      <c r="J34" s="6"/>
      <c r="K34" s="6"/>
    </row>
    <row r="35" spans="1:11" ht="21">
      <c r="A35" s="6"/>
      <c r="B35" s="6"/>
      <c r="C35" s="6"/>
      <c r="D35" s="6"/>
      <c r="E35" s="6"/>
      <c r="F35" s="6"/>
      <c r="G35" s="6"/>
      <c r="H35" s="3" t="s">
        <v>19</v>
      </c>
      <c r="I35" s="6"/>
      <c r="J35" s="6"/>
      <c r="K35" s="6"/>
    </row>
    <row r="36" spans="1:11" ht="21">
      <c r="A36" s="6"/>
      <c r="B36" s="6"/>
      <c r="C36" s="6"/>
      <c r="D36" s="6"/>
      <c r="E36" s="6"/>
      <c r="F36" s="6"/>
      <c r="G36" s="6"/>
      <c r="H36" s="3"/>
      <c r="I36" s="6"/>
      <c r="J36" s="6"/>
      <c r="K36" s="6"/>
    </row>
    <row r="37" spans="1:11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ht="21">
      <c r="B38" s="1" t="s">
        <v>38</v>
      </c>
    </row>
  </sheetData>
  <sheetProtection/>
  <mergeCells count="12">
    <mergeCell ref="G32:I32"/>
    <mergeCell ref="G5:J5"/>
    <mergeCell ref="C9:J9"/>
    <mergeCell ref="E12:G12"/>
    <mergeCell ref="H11:J11"/>
    <mergeCell ref="D11:G11"/>
    <mergeCell ref="D12:D13"/>
    <mergeCell ref="F6:J6"/>
    <mergeCell ref="B14:B20"/>
    <mergeCell ref="C11:C13"/>
    <mergeCell ref="B22:B25"/>
    <mergeCell ref="B11:B13"/>
  </mergeCells>
  <printOptions/>
  <pageMargins left="0.1" right="0.1" top="0.1" bottom="0.1" header="0.1" footer="0.1"/>
  <pageSetup fitToHeight="0" horizontalDpi="1200" verticalDpi="12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</dc:creator>
  <cp:keywords/>
  <dc:description/>
  <cp:lastModifiedBy>Phar2</cp:lastModifiedBy>
  <cp:lastPrinted>2009-09-02T02:38:40Z</cp:lastPrinted>
  <dcterms:created xsi:type="dcterms:W3CDTF">2009-07-19T02:33:58Z</dcterms:created>
  <dcterms:modified xsi:type="dcterms:W3CDTF">2010-05-18T04:42:06Z</dcterms:modified>
  <cp:category/>
  <cp:version/>
  <cp:contentType/>
  <cp:contentStatus/>
</cp:coreProperties>
</file>